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igene Dateien\Dokumente\"/>
    </mc:Choice>
  </mc:AlternateContent>
  <bookViews>
    <workbookView xWindow="0" yWindow="0" windowWidth="25200" windowHeight="11295"/>
  </bookViews>
  <sheets>
    <sheet name="Kaufprämie" sheetId="1" r:id="rId1"/>
  </sheet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8" i="1"/>
  <c r="E17" i="1"/>
  <c r="D17" i="1" l="1"/>
  <c r="G17" i="1" s="1"/>
  <c r="F18" i="1" l="1"/>
  <c r="C9" i="1"/>
  <c r="C4" i="1" s="1"/>
  <c r="C3" i="1"/>
  <c r="C11" i="1" l="1"/>
  <c r="G18" i="1"/>
</calcChain>
</file>

<file path=xl/sharedStrings.xml><?xml version="1.0" encoding="utf-8"?>
<sst xmlns="http://schemas.openxmlformats.org/spreadsheetml/2006/main" count="24" uniqueCount="23">
  <si>
    <t>durchschnittliche Förderung</t>
  </si>
  <si>
    <t>Anteil BEV</t>
  </si>
  <si>
    <t>Anteil Plug-in</t>
  </si>
  <si>
    <t>max. förderfähige Fahrzeuge</t>
  </si>
  <si>
    <t>Angenomme Zulassungssteigerung pro Jahr</t>
  </si>
  <si>
    <t>Jahressicht</t>
  </si>
  <si>
    <t>Kummulierte Sicht</t>
  </si>
  <si>
    <t>gesicherte Daten</t>
  </si>
  <si>
    <t>Annahmen</t>
  </si>
  <si>
    <t>resultierendes Ergebnis / Hochrechnung</t>
  </si>
  <si>
    <t>Q2-Q4 
2016</t>
  </si>
  <si>
    <t>Q1-Q4 
2017</t>
  </si>
  <si>
    <t>Q1-Q2 
2019</t>
  </si>
  <si>
    <t>staatliches Budget</t>
  </si>
  <si>
    <t xml:space="preserve">staatliche Förderungshöhe BEV </t>
  </si>
  <si>
    <t>staatliche Förderungshöhe Plug-in</t>
  </si>
  <si>
    <t>Stand 30.09.2018</t>
  </si>
  <si>
    <t>reine Batterieelektrofahrzeuge 49.733</t>
  </si>
  <si>
    <t>Plug-In Hybride 30.522</t>
  </si>
  <si>
    <t>Brennstoffzellenfahrzeuge 19</t>
  </si>
  <si>
    <t>Gesamt 80.274</t>
  </si>
  <si>
    <t>Okt- Dez
2018</t>
  </si>
  <si>
    <t>Jan-Sep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</si>
</sst>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rgb="FF2626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15">
    <xf numFmtId="0" fontId="0" fillId="0" borderId="0" xfId="0"/>
    <xf numFmtId="4" fontId="0" fillId="0" borderId="0" xfId="0" applyNumberFormat="1"/>
    <xf numFmtId="3" fontId="0" fillId="0" borderId="0" xfId="0" applyNumberFormat="1"/>
    <xf numFmtId="0" fontId="2" fillId="2" borderId="0" xfId="3"/>
    <xf numFmtId="164" fontId="2" fillId="2" borderId="0" xfId="1" applyNumberFormat="1" applyFont="1" applyFill="1"/>
    <xf numFmtId="3" fontId="2" fillId="2" borderId="0" xfId="3" applyNumberFormat="1"/>
    <xf numFmtId="9" fontId="3" fillId="3" borderId="0" xfId="2" applyFont="1" applyFill="1"/>
    <xf numFmtId="0" fontId="4" fillId="4" borderId="1" xfId="5"/>
    <xf numFmtId="3" fontId="4" fillId="4" borderId="1" xfId="5" applyNumberFormat="1"/>
    <xf numFmtId="164" fontId="4" fillId="4" borderId="1" xfId="1" applyNumberFormat="1" applyFont="1" applyFill="1" applyBorder="1"/>
    <xf numFmtId="9" fontId="3" fillId="3" borderId="0" xfId="4" applyNumberFormat="1"/>
    <xf numFmtId="0" fontId="0" fillId="0" borderId="0" xfId="0" applyAlignment="1">
      <alignment wrapText="1"/>
    </xf>
    <xf numFmtId="3" fontId="5" fillId="0" borderId="0" xfId="0" applyNumberFormat="1" applyFont="1"/>
    <xf numFmtId="9" fontId="0" fillId="0" borderId="0" xfId="0" applyNumberFormat="1"/>
    <xf numFmtId="164" fontId="0" fillId="0" borderId="0" xfId="0" applyNumberFormat="1"/>
  </cellXfs>
  <cellStyles count="6">
    <cellStyle name="Ausgabe" xfId="5" builtinId="21"/>
    <cellStyle name="Gut" xfId="3" builtinId="26"/>
    <cellStyle name="Neutral" xfId="4" builtinId="2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6"/>
  <sheetViews>
    <sheetView tabSelected="1" workbookViewId="0">
      <selection activeCell="E5" sqref="E5"/>
    </sheetView>
  </sheetViews>
  <sheetFormatPr baseColWidth="10" defaultRowHeight="15" x14ac:dyDescent="0.25"/>
  <cols>
    <col min="1" max="1" width="17.5703125" bestFit="1" customWidth="1"/>
    <col min="2" max="2" width="40" bestFit="1" customWidth="1"/>
    <col min="3" max="3" width="16.7109375" bestFit="1" customWidth="1"/>
    <col min="5" max="5" width="14" bestFit="1" customWidth="1"/>
  </cols>
  <sheetData>
    <row r="3" spans="2:12" x14ac:dyDescent="0.25">
      <c r="B3" t="s">
        <v>13</v>
      </c>
      <c r="C3" s="4">
        <f>600000000</f>
        <v>600000000</v>
      </c>
    </row>
    <row r="4" spans="2:12" x14ac:dyDescent="0.25">
      <c r="B4" t="s">
        <v>0</v>
      </c>
      <c r="C4" s="9">
        <f>C5*C8+C6*C9</f>
        <v>1795</v>
      </c>
    </row>
    <row r="5" spans="2:12" x14ac:dyDescent="0.25">
      <c r="B5" t="s">
        <v>14</v>
      </c>
      <c r="C5" s="4">
        <v>2000</v>
      </c>
      <c r="E5" s="14"/>
    </row>
    <row r="6" spans="2:12" x14ac:dyDescent="0.25">
      <c r="B6" t="s">
        <v>15</v>
      </c>
      <c r="C6" s="4">
        <v>1500</v>
      </c>
    </row>
    <row r="7" spans="2:12" x14ac:dyDescent="0.25">
      <c r="L7" t="s">
        <v>16</v>
      </c>
    </row>
    <row r="8" spans="2:12" x14ac:dyDescent="0.25">
      <c r="B8" t="s">
        <v>1</v>
      </c>
      <c r="C8" s="6">
        <v>0.59</v>
      </c>
    </row>
    <row r="9" spans="2:12" x14ac:dyDescent="0.25">
      <c r="B9" t="s">
        <v>2</v>
      </c>
      <c r="C9" s="6">
        <f>100%-C8</f>
        <v>0.41000000000000003</v>
      </c>
      <c r="L9" t="s">
        <v>17</v>
      </c>
    </row>
    <row r="10" spans="2:12" x14ac:dyDescent="0.25">
      <c r="L10" t="s">
        <v>18</v>
      </c>
    </row>
    <row r="11" spans="2:12" x14ac:dyDescent="0.25">
      <c r="B11" t="s">
        <v>3</v>
      </c>
      <c r="C11" s="8">
        <f>C3/C4</f>
        <v>334261.83844011143</v>
      </c>
      <c r="L11" t="s">
        <v>19</v>
      </c>
    </row>
    <row r="12" spans="2:12" ht="15.75" x14ac:dyDescent="0.25">
      <c r="B12" t="s">
        <v>16</v>
      </c>
      <c r="C12" s="5">
        <v>80274</v>
      </c>
      <c r="F12" s="12"/>
      <c r="L12" t="s">
        <v>20</v>
      </c>
    </row>
    <row r="13" spans="2:12" x14ac:dyDescent="0.25">
      <c r="B13" t="s">
        <v>4</v>
      </c>
      <c r="C13" s="10">
        <v>1</v>
      </c>
    </row>
    <row r="15" spans="2:12" x14ac:dyDescent="0.25">
      <c r="C15" s="1"/>
    </row>
    <row r="16" spans="2:12" ht="30" x14ac:dyDescent="0.25">
      <c r="C16" s="11" t="s">
        <v>10</v>
      </c>
      <c r="D16" s="11" t="s">
        <v>11</v>
      </c>
      <c r="E16" s="11" t="s">
        <v>22</v>
      </c>
      <c r="F16" s="11" t="s">
        <v>21</v>
      </c>
      <c r="G16" s="11" t="s">
        <v>12</v>
      </c>
    </row>
    <row r="17" spans="2:13" x14ac:dyDescent="0.25">
      <c r="B17" t="s">
        <v>5</v>
      </c>
      <c r="C17" s="5">
        <v>9023</v>
      </c>
      <c r="D17" s="5">
        <f>(D18-C18)</f>
        <v>37874</v>
      </c>
      <c r="E17" s="5">
        <f>(E18-D18)</f>
        <v>33377</v>
      </c>
      <c r="F17" s="8">
        <f>D17/12*3*(1+C13)</f>
        <v>18937</v>
      </c>
      <c r="G17" s="8">
        <f>F17/7*(1+$C$13)*6</f>
        <v>32463.428571428572</v>
      </c>
      <c r="H17" s="1"/>
      <c r="M17" s="13"/>
    </row>
    <row r="18" spans="2:13" x14ac:dyDescent="0.25">
      <c r="B18" t="s">
        <v>6</v>
      </c>
      <c r="C18" s="5">
        <v>9023</v>
      </c>
      <c r="D18" s="5">
        <v>46897</v>
      </c>
      <c r="E18" s="5">
        <f>C12</f>
        <v>80274</v>
      </c>
      <c r="F18" s="8">
        <f>E18+F17</f>
        <v>99211</v>
      </c>
      <c r="G18" s="8">
        <f>F18+G17</f>
        <v>131674.42857142858</v>
      </c>
      <c r="H18" s="1"/>
    </row>
    <row r="19" spans="2:13" ht="15.75" x14ac:dyDescent="0.25">
      <c r="C19" s="1"/>
      <c r="D19" s="12"/>
      <c r="E19" s="12"/>
    </row>
    <row r="20" spans="2:13" x14ac:dyDescent="0.25">
      <c r="B20" s="3" t="s">
        <v>7</v>
      </c>
      <c r="E20" s="1"/>
    </row>
    <row r="21" spans="2:13" x14ac:dyDescent="0.25">
      <c r="B21" s="6" t="s">
        <v>8</v>
      </c>
      <c r="D21" s="2"/>
      <c r="E21" s="2"/>
    </row>
    <row r="22" spans="2:13" x14ac:dyDescent="0.25">
      <c r="B22" s="7" t="s">
        <v>9</v>
      </c>
    </row>
    <row r="24" spans="2:13" x14ac:dyDescent="0.25">
      <c r="D24" s="2"/>
      <c r="E24" s="2"/>
      <c r="F24" s="2"/>
    </row>
    <row r="25" spans="2:13" x14ac:dyDescent="0.25">
      <c r="D25" s="2"/>
      <c r="E25" s="2"/>
      <c r="F25" s="2"/>
    </row>
    <row r="26" spans="2:13" x14ac:dyDescent="0.25">
      <c r="D26" s="2"/>
      <c r="E26" s="2"/>
      <c r="F26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Kaufprämie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Meier, Simon</cp:lastModifiedBy>
  <dcterms:created xsi:type="dcterms:W3CDTF">2017-10-11T08:59:03Z</dcterms:created>
  <dcterms:modified xsi:type="dcterms:W3CDTF">2018-10-15T09:04:10Z</dcterms:modified>
</cp:coreProperties>
</file>